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win365.sharepoint.com/sites/crc/Shared Documents/General/Chair Utilization/"/>
    </mc:Choice>
  </mc:AlternateContent>
  <xr:revisionPtr revIDLastSave="0" documentId="8_{D0B6C7B2-1D1D-4B04-B285-FB0B574F75B3}" xr6:coauthVersionLast="47" xr6:coauthVersionMax="47" xr10:uidLastSave="{00000000-0000-0000-0000-000000000000}"/>
  <bookViews>
    <workbookView xWindow="803" yWindow="0" windowWidth="18480" windowHeight="10162" tabRatio="901" xr2:uid="{00000000-000D-0000-FFFF-FFFF00000000}"/>
  </bookViews>
  <sheets>
    <sheet name="Windsor_CRM ID" sheetId="1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110" l="1"/>
  <c r="M6" i="110"/>
  <c r="I5" i="110"/>
  <c r="M5" i="110" l="1"/>
</calcChain>
</file>

<file path=xl/sharedStrings.xml><?xml version="1.0" encoding="utf-8"?>
<sst xmlns="http://schemas.openxmlformats.org/spreadsheetml/2006/main" count="88" uniqueCount="53">
  <si>
    <t>Utilization</t>
  </si>
  <si>
    <t>Individual Comments</t>
  </si>
  <si>
    <t>Total:</t>
  </si>
  <si>
    <t>Cycle</t>
  </si>
  <si>
    <t>Active
(Yes/No)</t>
  </si>
  <si>
    <t>NSERC</t>
  </si>
  <si>
    <t>MacIsaac, Hugh</t>
  </si>
  <si>
    <t>Love, Oliver</t>
  </si>
  <si>
    <t>Not applicable</t>
  </si>
  <si>
    <t>Fisk, Aaron</t>
  </si>
  <si>
    <t>SSHRC</t>
  </si>
  <si>
    <t>SECOND TERM - NO FURTHER RENEWAL POSSIBLE</t>
  </si>
  <si>
    <t>Renewal</t>
  </si>
  <si>
    <t>New</t>
  </si>
  <si>
    <t>Advancement</t>
  </si>
  <si>
    <t>2016-2</t>
  </si>
  <si>
    <t># Active</t>
  </si>
  <si>
    <t>Utilization by
Agency</t>
  </si>
  <si>
    <t>Name of Chairholder</t>
  </si>
  <si>
    <t>Type</t>
  </si>
  <si>
    <t>Proposed
Start Date</t>
  </si>
  <si>
    <t>Confirmed
Start Date</t>
  </si>
  <si>
    <t>End Date</t>
  </si>
  <si>
    <t>Final Renewal
submission date</t>
  </si>
  <si>
    <t>Tier 1
Niveau 1</t>
  </si>
  <si>
    <t>Utilisation par
Agence</t>
  </si>
  <si>
    <t>Cyle</t>
  </si>
  <si>
    <t>Date de début
proposée</t>
  </si>
  <si>
    <t>Date de début
confirmée</t>
  </si>
  <si>
    <t>De de fin</t>
  </si>
  <si>
    <t>Active
(oui/non)</t>
  </si>
  <si>
    <t>Date finale - demande
de renouvellement</t>
  </si>
  <si>
    <t>Tier 2
Niveau 2</t>
  </si>
  <si>
    <t>Commentaires individuels</t>
  </si>
  <si>
    <t>UNIVERSITY OF WINDSOR</t>
  </si>
  <si>
    <t>Nom du Candidat</t>
  </si>
  <si>
    <t>CIHR</t>
  </si>
  <si>
    <t>Willett, Jennifer</t>
  </si>
  <si>
    <t>2017-2</t>
  </si>
  <si>
    <t>2018-2</t>
  </si>
  <si>
    <t>Febria, Catherine</t>
  </si>
  <si>
    <t>Kar, Narayan NC</t>
  </si>
  <si>
    <t>2019-2</t>
  </si>
  <si>
    <t>2020-1</t>
  </si>
  <si>
    <t>2020-2</t>
  </si>
  <si>
    <t>#
Convergence
#</t>
  </si>
  <si>
    <t>Zhang, Ning</t>
  </si>
  <si>
    <t>Yes</t>
  </si>
  <si>
    <t>102830</t>
  </si>
  <si>
    <t>102697</t>
  </si>
  <si>
    <t>100474</t>
  </si>
  <si>
    <t xml:space="preserve">Available </t>
  </si>
  <si>
    <t>LAST UPDATED: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</si>
</sst>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yyyy"/>
    <numFmt numFmtId="165" formatCode="[$-1009]d\-mmm\-yy;@"/>
    <numFmt numFmtId="166" formatCode="[$-1009]mmmm\ d\,\ yyyy;@"/>
  </numFmts>
  <fonts count="18" x14ac:knownFonts="1">
    <font>
      <sz val="10"/>
      <name val="Arial"/>
    </font>
    <font>
      <sz val="10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b/>
      <i/>
      <u/>
      <sz val="12"/>
      <name val="Arial Narrow"/>
      <family val="2"/>
    </font>
    <font>
      <i/>
      <sz val="10"/>
      <name val="Arial Narrow"/>
      <family val="2"/>
    </font>
    <font>
      <i/>
      <sz val="10"/>
      <color indexed="10"/>
      <name val="Arial Narrow"/>
      <family val="2"/>
    </font>
    <font>
      <b/>
      <sz val="7"/>
      <name val="Arial Narrow"/>
      <family val="2"/>
    </font>
    <font>
      <i/>
      <u/>
      <sz val="1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i/>
      <sz val="10"/>
      <color rgb="FFFF0000"/>
      <name val="Arial Narrow"/>
      <family val="2"/>
    </font>
    <font>
      <b/>
      <sz val="9"/>
      <color rgb="FFFF0000"/>
      <name val="Arial Narrow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106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6" fillId="0" borderId="0" xfId="0" applyFont="1" applyAlignment="1">
      <alignment horizontal="center"/>
    </xf>
    <xf numFmtId="164" fontId="1" fillId="0" borderId="0" xfId="0" applyNumberFormat="1" applyFont="1" applyAlignment="1" applyProtection="1">
      <alignment horizontal="left"/>
      <protection locked="0"/>
    </xf>
    <xf numFmtId="165" fontId="6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49" fontId="1" fillId="0" borderId="0" xfId="0" applyNumberFormat="1" applyFont="1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left"/>
      <protection locked="0"/>
    </xf>
    <xf numFmtId="165" fontId="6" fillId="0" borderId="0" xfId="0" applyNumberFormat="1" applyFont="1" applyAlignment="1" applyProtection="1">
      <alignment horizontal="center"/>
      <protection locked="0"/>
    </xf>
    <xf numFmtId="165" fontId="1" fillId="0" borderId="0" xfId="0" applyNumberFormat="1" applyFont="1" applyAlignment="1" applyProtection="1">
      <alignment horizontal="center"/>
      <protection locked="0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15" fontId="10" fillId="0" borderId="1" xfId="0" applyNumberFormat="1" applyFont="1" applyBorder="1" applyAlignment="1" applyProtection="1">
      <alignment horizontal="center" vertical="center"/>
      <protection locked="0"/>
    </xf>
    <xf numFmtId="165" fontId="10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164" fontId="10" fillId="0" borderId="0" xfId="0" applyNumberFormat="1" applyFont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4" fontId="10" fillId="0" borderId="0" xfId="0" applyNumberFormat="1" applyFont="1" applyAlignment="1" applyProtection="1">
      <alignment horizontal="left"/>
      <protection locked="0"/>
    </xf>
    <xf numFmtId="0" fontId="10" fillId="0" borderId="0" xfId="0" applyFont="1" applyAlignment="1">
      <alignment wrapText="1"/>
    </xf>
    <xf numFmtId="0" fontId="11" fillId="0" borderId="0" xfId="0" applyFont="1"/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164" fontId="10" fillId="2" borderId="0" xfId="0" applyNumberFormat="1" applyFont="1" applyFill="1" applyAlignment="1" applyProtection="1">
      <alignment horizontal="left"/>
      <protection locked="0"/>
    </xf>
    <xf numFmtId="0" fontId="10" fillId="2" borderId="1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5" fillId="0" borderId="0" xfId="0" applyFont="1" applyAlignment="1">
      <alignment horizontal="right" wrapText="1"/>
    </xf>
    <xf numFmtId="166" fontId="15" fillId="0" borderId="0" xfId="0" applyNumberFormat="1" applyFont="1" applyAlignment="1">
      <alignment horizontal="left" wrapText="1"/>
    </xf>
    <xf numFmtId="49" fontId="8" fillId="0" borderId="0" xfId="0" applyNumberFormat="1" applyFont="1" applyAlignment="1">
      <alignment wrapText="1"/>
    </xf>
    <xf numFmtId="49" fontId="8" fillId="0" borderId="0" xfId="0" applyNumberFormat="1" applyFont="1" applyAlignment="1">
      <alignment horizontal="center"/>
    </xf>
    <xf numFmtId="14" fontId="15" fillId="0" borderId="0" xfId="0" applyNumberFormat="1" applyFont="1" applyAlignment="1">
      <alignment horizontal="left" wrapText="1"/>
    </xf>
    <xf numFmtId="0" fontId="8" fillId="0" borderId="0" xfId="0" applyFont="1" applyAlignment="1" applyProtection="1">
      <alignment wrapText="1"/>
      <protection locked="0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6" xfId="0" applyNumberFormat="1" applyFont="1" applyBorder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 vertical="center" wrapText="1"/>
    </xf>
    <xf numFmtId="0" fontId="9" fillId="2" borderId="7" xfId="0" applyFont="1" applyFill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49" fontId="9" fillId="0" borderId="7" xfId="0" applyNumberFormat="1" applyFont="1" applyBorder="1" applyAlignment="1" applyProtection="1">
      <alignment horizontal="center" vertical="center"/>
      <protection locked="0"/>
    </xf>
    <xf numFmtId="165" fontId="9" fillId="0" borderId="7" xfId="0" applyNumberFormat="1" applyFont="1" applyBorder="1" applyAlignment="1" applyProtection="1">
      <alignment horizontal="center" vertical="center" wrapText="1"/>
      <protection locked="0"/>
    </xf>
    <xf numFmtId="165" fontId="9" fillId="0" borderId="7" xfId="0" applyNumberFormat="1" applyFont="1" applyBorder="1" applyAlignment="1">
      <alignment horizontal="center" vertical="center"/>
    </xf>
    <xf numFmtId="164" fontId="9" fillId="0" borderId="9" xfId="0" applyNumberFormat="1" applyFont="1" applyBorder="1" applyAlignment="1" applyProtection="1">
      <alignment horizontal="center" vertical="center" wrapText="1"/>
      <protection locked="0"/>
    </xf>
    <xf numFmtId="164" fontId="9" fillId="0" borderId="0" xfId="0" applyNumberFormat="1" applyFont="1" applyAlignment="1" applyProtection="1">
      <alignment horizontal="center" vertical="center"/>
      <protection locked="0"/>
    </xf>
    <xf numFmtId="164" fontId="9" fillId="0" borderId="10" xfId="0" applyNumberFormat="1" applyFont="1" applyBorder="1" applyAlignment="1" applyProtection="1">
      <alignment horizontal="right" vertical="center" wrapText="1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2" borderId="13" xfId="0" applyFont="1" applyFill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49" fontId="9" fillId="0" borderId="13" xfId="0" applyNumberFormat="1" applyFont="1" applyBorder="1" applyAlignment="1" applyProtection="1">
      <alignment horizontal="center" vertical="center"/>
      <protection locked="0"/>
    </xf>
    <xf numFmtId="165" fontId="9" fillId="0" borderId="13" xfId="0" applyNumberFormat="1" applyFont="1" applyBorder="1" applyAlignment="1" applyProtection="1">
      <alignment horizontal="center" vertical="center" wrapText="1"/>
      <protection locked="0"/>
    </xf>
    <xf numFmtId="165" fontId="9" fillId="0" borderId="13" xfId="0" applyNumberFormat="1" applyFont="1" applyBorder="1" applyAlignment="1">
      <alignment horizontal="center" vertical="center"/>
    </xf>
    <xf numFmtId="164" fontId="9" fillId="0" borderId="14" xfId="0" applyNumberFormat="1" applyFont="1" applyBorder="1" applyAlignment="1" applyProtection="1">
      <alignment horizontal="center" vertical="center" wrapText="1"/>
      <protection locked="0"/>
    </xf>
    <xf numFmtId="164" fontId="9" fillId="0" borderId="15" xfId="0" applyNumberFormat="1" applyFont="1" applyBorder="1" applyAlignment="1" applyProtection="1">
      <alignment horizontal="right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1" fillId="2" borderId="17" xfId="0" applyFont="1" applyFill="1" applyBorder="1" applyAlignment="1">
      <alignment vertical="center"/>
    </xf>
    <xf numFmtId="0" fontId="16" fillId="0" borderId="0" xfId="0" applyFont="1" applyAlignment="1">
      <alignment wrapText="1"/>
    </xf>
    <xf numFmtId="0" fontId="17" fillId="0" borderId="0" xfId="0" applyFont="1"/>
    <xf numFmtId="0" fontId="9" fillId="0" borderId="1" xfId="0" applyFont="1" applyBorder="1" applyAlignment="1" applyProtection="1">
      <alignment vertical="center" wrapText="1"/>
      <protection locked="0"/>
    </xf>
    <xf numFmtId="0" fontId="16" fillId="0" borderId="1" xfId="0" applyFont="1" applyBorder="1" applyAlignment="1" applyProtection="1">
      <alignment vertical="center" wrapText="1"/>
      <protection locked="0"/>
    </xf>
    <xf numFmtId="164" fontId="16" fillId="0" borderId="0" xfId="0" applyNumberFormat="1" applyFont="1" applyAlignment="1" applyProtection="1">
      <alignment horizontal="left"/>
      <protection locked="0"/>
    </xf>
    <xf numFmtId="49" fontId="10" fillId="2" borderId="1" xfId="0" applyNumberFormat="1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49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15" fontId="10" fillId="3" borderId="1" xfId="0" applyNumberFormat="1" applyFont="1" applyFill="1" applyBorder="1" applyAlignment="1" applyProtection="1">
      <alignment horizontal="center" vertical="center"/>
      <protection locked="0"/>
    </xf>
    <xf numFmtId="165" fontId="10" fillId="3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18" xfId="0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  <protection locked="0"/>
    </xf>
    <xf numFmtId="49" fontId="10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vertical="center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49" fontId="10" fillId="0" borderId="8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164" fontId="9" fillId="0" borderId="0" xfId="0" applyNumberFormat="1" applyFont="1" applyAlignment="1" applyProtection="1">
      <alignment horizontal="left"/>
      <protection locked="0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2000000}"/>
  </cellStyles>
  <dxfs count="15"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indexed="34"/>
        </patternFill>
      </fill>
    </dxf>
    <dxf>
      <fill>
        <patternFill>
          <bgColor indexed="11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34"/>
        </patternFill>
      </fill>
    </dxf>
    <dxf>
      <fill>
        <patternFill>
          <bgColor indexed="11"/>
        </patternFill>
      </fill>
    </dxf>
    <dxf>
      <fill>
        <patternFill>
          <bgColor indexed="47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indexed="3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27623</xdr:colOff>
      <xdr:row>7</xdr:row>
      <xdr:rowOff>0</xdr:rowOff>
    </xdr:from>
    <xdr:to>
      <xdr:col>15</xdr:col>
      <xdr:colOff>7</xdr:colOff>
      <xdr:row>20</xdr:row>
      <xdr:rowOff>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6D30919A-30C9-47E6-B896-07601334D21C}"/>
            </a:ext>
          </a:extLst>
        </xdr:cNvPr>
        <xdr:cNvSpPr txBox="1">
          <a:spLocks noChangeArrowheads="1"/>
        </xdr:cNvSpPr>
      </xdr:nvSpPr>
      <xdr:spPr bwMode="auto">
        <a:xfrm>
          <a:off x="14239875" y="1857375"/>
          <a:ext cx="3028950" cy="3571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900" b="1" i="0" u="sng" strike="noStrike" baseline="0">
              <a:solidFill>
                <a:sysClr val="windowText" lastClr="000000"/>
              </a:solidFill>
              <a:latin typeface="Arial"/>
              <a:cs typeface="Arial"/>
            </a:rPr>
            <a:t>YEAR 2023 CALCULATION</a:t>
          </a:r>
          <a:endParaRPr lang="fr-FR" sz="900" b="1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Gain 4 chairs: </a:t>
          </a:r>
          <a:r>
            <a:rPr lang="fr-FR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    2 NSERC Tier 1</a:t>
          </a:r>
          <a:endParaRPr lang="fr-FR" sz="900" b="1" i="0" u="sng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	1 NSERC Tier 2</a:t>
          </a:r>
        </a:p>
        <a:p>
          <a:pPr algn="l" rtl="0">
            <a:defRPr sz="1000"/>
          </a:pPr>
          <a:r>
            <a:rPr lang="fr-FR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	1 SSHRC Tier 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20"/>
  <sheetViews>
    <sheetView tabSelected="1" workbookViewId="0">
      <selection activeCell="Q7" sqref="Q7"/>
    </sheetView>
  </sheetViews>
  <sheetFormatPr defaultColWidth="9.06640625" defaultRowHeight="12.75" x14ac:dyDescent="0.35"/>
  <cols>
    <col min="1" max="1" width="9.59765625" style="2" bestFit="1" customWidth="1"/>
    <col min="2" max="2" width="10.53125" style="3" customWidth="1"/>
    <col min="3" max="3" width="20.59765625" style="1" customWidth="1"/>
    <col min="4" max="4" width="9.33203125" style="29" customWidth="1"/>
    <col min="5" max="5" width="5.59765625" style="9" customWidth="1"/>
    <col min="6" max="7" width="10.53125" style="12" customWidth="1"/>
    <col min="8" max="8" width="7.59765625" style="8" customWidth="1"/>
    <col min="9" max="9" width="7.06640625" style="2" customWidth="1"/>
    <col min="10" max="10" width="15.9296875" style="6" customWidth="1"/>
    <col min="11" max="11" width="1.59765625" style="6" customWidth="1"/>
    <col min="12" max="12" width="6.59765625" style="6" customWidth="1"/>
    <col min="13" max="13" width="7.9296875" style="30" customWidth="1"/>
    <col min="14" max="14" width="40.59765625" style="4" customWidth="1"/>
    <col min="15" max="15" width="45.59765625" style="4" customWidth="1"/>
  </cols>
  <sheetData>
    <row r="1" spans="1:254" ht="29" customHeight="1" x14ac:dyDescent="0.35">
      <c r="A1" s="105" t="s">
        <v>34</v>
      </c>
      <c r="B1" s="105"/>
      <c r="C1" s="105"/>
      <c r="D1" s="105"/>
      <c r="E1" s="105"/>
      <c r="F1" s="105"/>
      <c r="G1" s="105"/>
      <c r="H1" s="105"/>
      <c r="I1" s="105"/>
      <c r="J1" s="105"/>
      <c r="N1" s="36" t="s">
        <v>52</v>
      </c>
      <c r="O1" s="37">
        <v>45611</v>
      </c>
    </row>
    <row r="2" spans="1:254" x14ac:dyDescent="0.35">
      <c r="A2" s="21"/>
      <c r="C2" s="38"/>
      <c r="D2" s="39"/>
      <c r="F2" s="11"/>
      <c r="G2" s="11"/>
      <c r="H2" s="7"/>
      <c r="I2" s="5"/>
      <c r="J2" s="10"/>
      <c r="K2" s="10"/>
      <c r="L2" s="10"/>
      <c r="M2" s="31"/>
      <c r="N2" s="36"/>
      <c r="O2" s="40"/>
    </row>
    <row r="3" spans="1:254" s="49" customFormat="1" ht="10.5" thickBot="1" x14ac:dyDescent="0.35">
      <c r="A3" s="42"/>
      <c r="B3" s="43"/>
      <c r="C3" s="44"/>
      <c r="D3" s="45"/>
      <c r="E3" s="45"/>
      <c r="F3" s="45"/>
      <c r="G3" s="45"/>
      <c r="H3" s="43"/>
      <c r="I3" s="43"/>
      <c r="J3" s="45"/>
      <c r="K3" s="45"/>
      <c r="L3" s="45"/>
      <c r="M3" s="46"/>
      <c r="N3" s="47"/>
      <c r="O3" s="48"/>
    </row>
    <row r="4" spans="1:254" ht="18" customHeight="1" thickBot="1" x14ac:dyDescent="0.4">
      <c r="A4" s="22"/>
      <c r="C4" s="41"/>
      <c r="D4" s="35"/>
      <c r="I4" s="50" t="s">
        <v>16</v>
      </c>
      <c r="M4" s="32" t="s">
        <v>0</v>
      </c>
      <c r="O4"/>
    </row>
    <row r="5" spans="1:254" ht="18" customHeight="1" thickBot="1" x14ac:dyDescent="0.4">
      <c r="A5" s="22"/>
      <c r="C5" s="41"/>
      <c r="D5" s="35"/>
      <c r="I5" s="51">
        <f>COUNTIF(I8:I20,"yes")</f>
        <v>7</v>
      </c>
      <c r="L5" s="52" t="s">
        <v>2</v>
      </c>
      <c r="M5" s="53">
        <f>SUM(M6:M7)</f>
        <v>13</v>
      </c>
      <c r="O5"/>
    </row>
    <row r="6" spans="1:254" s="65" customFormat="1" ht="23.25" x14ac:dyDescent="0.35">
      <c r="A6" s="103" t="s">
        <v>45</v>
      </c>
      <c r="B6" s="54" t="s">
        <v>17</v>
      </c>
      <c r="C6" s="55" t="s">
        <v>18</v>
      </c>
      <c r="D6" s="56" t="s">
        <v>19</v>
      </c>
      <c r="E6" s="57" t="s">
        <v>3</v>
      </c>
      <c r="F6" s="58" t="s">
        <v>20</v>
      </c>
      <c r="G6" s="58" t="s">
        <v>21</v>
      </c>
      <c r="H6" s="59" t="s">
        <v>22</v>
      </c>
      <c r="I6" s="54" t="s">
        <v>4</v>
      </c>
      <c r="J6" s="60" t="s">
        <v>23</v>
      </c>
      <c r="K6" s="61"/>
      <c r="L6" s="62" t="s">
        <v>24</v>
      </c>
      <c r="M6" s="63">
        <f>COUNTIF(M8:M20,"1")</f>
        <v>6</v>
      </c>
      <c r="N6" s="64" t="s">
        <v>1</v>
      </c>
    </row>
    <row r="7" spans="1:254" s="65" customFormat="1" ht="23.65" thickBot="1" x14ac:dyDescent="0.4">
      <c r="A7" s="104"/>
      <c r="B7" s="66" t="s">
        <v>25</v>
      </c>
      <c r="C7" s="67" t="s">
        <v>35</v>
      </c>
      <c r="D7" s="68" t="s">
        <v>19</v>
      </c>
      <c r="E7" s="69" t="s">
        <v>26</v>
      </c>
      <c r="F7" s="70" t="s">
        <v>27</v>
      </c>
      <c r="G7" s="70" t="s">
        <v>28</v>
      </c>
      <c r="H7" s="71" t="s">
        <v>29</v>
      </c>
      <c r="I7" s="66" t="s">
        <v>30</v>
      </c>
      <c r="J7" s="72" t="s">
        <v>31</v>
      </c>
      <c r="K7" s="61"/>
      <c r="L7" s="73" t="s">
        <v>32</v>
      </c>
      <c r="M7" s="74">
        <f>COUNTIF(M8:M20,"2")</f>
        <v>7</v>
      </c>
      <c r="N7" s="75" t="s">
        <v>33</v>
      </c>
    </row>
    <row r="8" spans="1:254" s="78" customFormat="1" ht="25.5" customHeight="1" x14ac:dyDescent="0.35">
      <c r="A8" s="96" t="s">
        <v>48</v>
      </c>
      <c r="B8" s="13" t="s">
        <v>5</v>
      </c>
      <c r="C8" s="99" t="s">
        <v>51</v>
      </c>
      <c r="D8" s="99" t="s">
        <v>51</v>
      </c>
      <c r="E8" s="14"/>
      <c r="F8" s="15"/>
      <c r="G8" s="15"/>
      <c r="H8" s="16"/>
      <c r="I8" s="13"/>
      <c r="J8" s="97"/>
      <c r="K8" s="19"/>
      <c r="L8" s="19"/>
      <c r="M8" s="98">
        <v>1</v>
      </c>
      <c r="N8" s="34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77"/>
      <c r="EH8" s="77"/>
      <c r="EI8" s="77"/>
      <c r="EJ8" s="77"/>
      <c r="EK8" s="77"/>
      <c r="EL8" s="77"/>
      <c r="EM8" s="77"/>
      <c r="EN8" s="77"/>
      <c r="EO8" s="77"/>
      <c r="EP8" s="77"/>
      <c r="EQ8" s="77"/>
      <c r="ER8" s="77"/>
      <c r="ES8" s="77"/>
      <c r="ET8" s="77"/>
      <c r="EU8" s="77"/>
      <c r="EV8" s="77"/>
      <c r="EW8" s="77"/>
      <c r="EX8" s="77"/>
      <c r="EY8" s="77"/>
      <c r="EZ8" s="77"/>
      <c r="FA8" s="77"/>
      <c r="FB8" s="77"/>
      <c r="FC8" s="77"/>
      <c r="FD8" s="77"/>
      <c r="FE8" s="77"/>
      <c r="FF8" s="77"/>
      <c r="FG8" s="77"/>
      <c r="FH8" s="77"/>
      <c r="FI8" s="77"/>
      <c r="FJ8" s="77"/>
      <c r="FK8" s="77"/>
      <c r="FL8" s="77"/>
      <c r="FM8" s="77"/>
      <c r="FN8" s="77"/>
      <c r="FO8" s="77"/>
      <c r="FP8" s="77"/>
      <c r="FQ8" s="77"/>
      <c r="FR8" s="77"/>
      <c r="FS8" s="77"/>
      <c r="FT8" s="77"/>
      <c r="FU8" s="77"/>
      <c r="FV8" s="77"/>
      <c r="FW8" s="77"/>
      <c r="FX8" s="77"/>
      <c r="FY8" s="77"/>
      <c r="FZ8" s="77"/>
      <c r="GA8" s="77"/>
      <c r="GB8" s="77"/>
      <c r="GC8" s="77"/>
      <c r="GD8" s="77"/>
      <c r="GE8" s="77"/>
      <c r="GF8" s="77"/>
      <c r="GG8" s="77"/>
      <c r="GH8" s="77"/>
      <c r="GI8" s="77"/>
      <c r="GJ8" s="77"/>
      <c r="GK8" s="77"/>
      <c r="GL8" s="77"/>
      <c r="GM8" s="77"/>
      <c r="GN8" s="77"/>
      <c r="GO8" s="77"/>
      <c r="GP8" s="77"/>
      <c r="GQ8" s="77"/>
      <c r="GR8" s="77"/>
      <c r="GS8" s="77"/>
      <c r="GT8" s="77"/>
      <c r="GU8" s="77"/>
      <c r="GV8" s="77"/>
      <c r="GW8" s="77"/>
      <c r="GX8" s="77"/>
      <c r="GY8" s="77"/>
      <c r="GZ8" s="77"/>
      <c r="HA8" s="77"/>
      <c r="HB8" s="77"/>
      <c r="HC8" s="77"/>
      <c r="HD8" s="77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</row>
    <row r="9" spans="1:254" s="24" customFormat="1" ht="25.5" customHeight="1" x14ac:dyDescent="0.35">
      <c r="A9" s="84">
        <v>100653</v>
      </c>
      <c r="B9" s="13" t="s">
        <v>5</v>
      </c>
      <c r="C9" s="99" t="s">
        <v>51</v>
      </c>
      <c r="D9" s="99" t="s">
        <v>51</v>
      </c>
      <c r="E9" s="14"/>
      <c r="F9" s="15"/>
      <c r="G9" s="15"/>
      <c r="H9" s="16"/>
      <c r="I9" s="13"/>
      <c r="J9" s="17"/>
      <c r="K9" s="19"/>
      <c r="L9" s="19"/>
      <c r="M9" s="18">
        <v>1</v>
      </c>
      <c r="N9" s="20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</row>
    <row r="10" spans="1:254" s="25" customFormat="1" ht="25.5" customHeight="1" x14ac:dyDescent="0.35">
      <c r="A10" s="84" t="s">
        <v>50</v>
      </c>
      <c r="B10" s="13" t="s">
        <v>5</v>
      </c>
      <c r="C10" s="99" t="s">
        <v>51</v>
      </c>
      <c r="D10" s="99" t="s">
        <v>51</v>
      </c>
      <c r="E10" s="14"/>
      <c r="F10" s="15"/>
      <c r="G10" s="15"/>
      <c r="H10" s="16"/>
      <c r="I10" s="13"/>
      <c r="J10" s="17"/>
      <c r="K10" s="19"/>
      <c r="L10" s="19"/>
      <c r="M10" s="18">
        <v>2</v>
      </c>
      <c r="N10" s="20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</row>
    <row r="11" spans="1:254" s="25" customFormat="1" ht="25.5" customHeight="1" x14ac:dyDescent="0.35">
      <c r="A11" s="96" t="s">
        <v>49</v>
      </c>
      <c r="B11" s="13" t="s">
        <v>10</v>
      </c>
      <c r="C11" s="99" t="s">
        <v>51</v>
      </c>
      <c r="D11" s="99" t="s">
        <v>51</v>
      </c>
      <c r="E11" s="14"/>
      <c r="F11" s="15"/>
      <c r="G11" s="15"/>
      <c r="H11" s="16"/>
      <c r="I11" s="13"/>
      <c r="J11" s="17"/>
      <c r="K11" s="19"/>
      <c r="L11" s="19"/>
      <c r="M11" s="18">
        <v>2</v>
      </c>
      <c r="N11" s="20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</row>
    <row r="12" spans="1:254" s="25" customFormat="1" ht="25.5" customHeight="1" x14ac:dyDescent="0.35">
      <c r="A12" s="96">
        <v>101402</v>
      </c>
      <c r="B12" s="13" t="s">
        <v>36</v>
      </c>
      <c r="C12" s="99" t="s">
        <v>51</v>
      </c>
      <c r="D12" s="101" t="s">
        <v>51</v>
      </c>
      <c r="E12" s="14"/>
      <c r="F12" s="15"/>
      <c r="G12" s="15"/>
      <c r="H12" s="16"/>
      <c r="I12" s="13"/>
      <c r="J12" s="17"/>
      <c r="K12" s="26"/>
      <c r="L12" s="26"/>
      <c r="M12" s="99">
        <v>1</v>
      </c>
      <c r="N12" s="34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</row>
    <row r="13" spans="1:254" s="25" customFormat="1" ht="25.5" customHeight="1" x14ac:dyDescent="0.35">
      <c r="A13" s="100">
        <v>102184</v>
      </c>
      <c r="B13" s="13" t="s">
        <v>10</v>
      </c>
      <c r="C13" s="99" t="s">
        <v>51</v>
      </c>
      <c r="D13" s="101" t="s">
        <v>51</v>
      </c>
      <c r="E13" s="14"/>
      <c r="F13" s="15"/>
      <c r="G13" s="15"/>
      <c r="H13" s="16"/>
      <c r="I13" s="13"/>
      <c r="J13" s="17"/>
      <c r="K13" s="102"/>
      <c r="L13" s="102"/>
      <c r="M13" s="99">
        <v>2</v>
      </c>
      <c r="N13" s="20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</row>
    <row r="14" spans="1:254" s="28" customFormat="1" ht="25.5" customHeight="1" x14ac:dyDescent="0.35">
      <c r="A14" s="85">
        <v>102034</v>
      </c>
      <c r="B14" s="76" t="s">
        <v>5</v>
      </c>
      <c r="C14" s="94" t="s">
        <v>40</v>
      </c>
      <c r="D14" s="86" t="s">
        <v>13</v>
      </c>
      <c r="E14" s="87" t="s">
        <v>39</v>
      </c>
      <c r="F14" s="88">
        <v>43466</v>
      </c>
      <c r="G14" s="88">
        <v>43556</v>
      </c>
      <c r="H14" s="89">
        <v>45382</v>
      </c>
      <c r="I14" s="76" t="s">
        <v>47</v>
      </c>
      <c r="J14" s="90">
        <v>45200</v>
      </c>
      <c r="K14" s="26"/>
      <c r="L14" s="26"/>
      <c r="M14" s="92">
        <v>2</v>
      </c>
      <c r="N14" s="81"/>
      <c r="O14" s="27"/>
    </row>
    <row r="15" spans="1:254" s="28" customFormat="1" ht="25.5" customHeight="1" x14ac:dyDescent="0.35">
      <c r="A15" s="93">
        <v>101189</v>
      </c>
      <c r="B15" s="76" t="s">
        <v>5</v>
      </c>
      <c r="C15" s="94" t="s">
        <v>9</v>
      </c>
      <c r="D15" s="86" t="s">
        <v>14</v>
      </c>
      <c r="E15" s="87" t="s">
        <v>15</v>
      </c>
      <c r="F15" s="88">
        <v>42826</v>
      </c>
      <c r="G15" s="88">
        <v>42826</v>
      </c>
      <c r="H15" s="89">
        <v>45382</v>
      </c>
      <c r="I15" s="76" t="s">
        <v>47</v>
      </c>
      <c r="J15" s="90">
        <v>45200</v>
      </c>
      <c r="K15" s="19"/>
      <c r="L15" s="19"/>
      <c r="M15" s="95">
        <v>1</v>
      </c>
      <c r="N15" s="20"/>
      <c r="O15" s="27"/>
    </row>
    <row r="16" spans="1:254" s="80" customFormat="1" ht="25.5" customHeight="1" x14ac:dyDescent="0.35">
      <c r="A16" s="85">
        <v>102484</v>
      </c>
      <c r="B16" s="91" t="s">
        <v>5</v>
      </c>
      <c r="C16" s="94" t="s">
        <v>41</v>
      </c>
      <c r="D16" s="86" t="s">
        <v>13</v>
      </c>
      <c r="E16" s="87" t="s">
        <v>42</v>
      </c>
      <c r="F16" s="88">
        <v>43922</v>
      </c>
      <c r="G16" s="88">
        <v>44105</v>
      </c>
      <c r="H16" s="89">
        <v>46660</v>
      </c>
      <c r="I16" s="76" t="s">
        <v>47</v>
      </c>
      <c r="J16" s="90">
        <v>46478</v>
      </c>
      <c r="K16" s="19"/>
      <c r="L16" s="19"/>
      <c r="M16" s="95">
        <v>1</v>
      </c>
      <c r="N16" s="20"/>
      <c r="O16" s="79"/>
    </row>
    <row r="17" spans="1:15" s="80" customFormat="1" ht="25.5" customHeight="1" x14ac:dyDescent="0.35">
      <c r="A17" s="85">
        <v>101565</v>
      </c>
      <c r="B17" s="76" t="s">
        <v>5</v>
      </c>
      <c r="C17" s="94" t="s">
        <v>7</v>
      </c>
      <c r="D17" s="86" t="s">
        <v>12</v>
      </c>
      <c r="E17" s="87" t="s">
        <v>38</v>
      </c>
      <c r="F17" s="88">
        <v>43191</v>
      </c>
      <c r="G17" s="88">
        <v>43191</v>
      </c>
      <c r="H17" s="89">
        <v>45016</v>
      </c>
      <c r="I17" s="76" t="s">
        <v>47</v>
      </c>
      <c r="J17" s="90" t="s">
        <v>8</v>
      </c>
      <c r="K17" s="26"/>
      <c r="L17" s="26"/>
      <c r="M17" s="92">
        <v>2</v>
      </c>
      <c r="N17" s="20" t="s">
        <v>11</v>
      </c>
      <c r="O17" s="79"/>
    </row>
    <row r="18" spans="1:15" s="28" customFormat="1" ht="25.5" customHeight="1" x14ac:dyDescent="0.35">
      <c r="A18" s="93">
        <v>100574</v>
      </c>
      <c r="B18" s="76" t="s">
        <v>5</v>
      </c>
      <c r="C18" s="94" t="s">
        <v>6</v>
      </c>
      <c r="D18" s="86" t="s">
        <v>12</v>
      </c>
      <c r="E18" s="87" t="s">
        <v>43</v>
      </c>
      <c r="F18" s="88">
        <v>44287</v>
      </c>
      <c r="G18" s="88">
        <v>44287</v>
      </c>
      <c r="H18" s="89">
        <v>46843</v>
      </c>
      <c r="I18" s="76" t="s">
        <v>47</v>
      </c>
      <c r="J18" s="90" t="s">
        <v>8</v>
      </c>
      <c r="K18" s="26"/>
      <c r="L18" s="26"/>
      <c r="M18" s="92">
        <v>1</v>
      </c>
      <c r="N18" s="20" t="s">
        <v>11</v>
      </c>
      <c r="O18" s="27"/>
    </row>
    <row r="19" spans="1:15" s="28" customFormat="1" ht="25.5" customHeight="1" x14ac:dyDescent="0.35">
      <c r="A19" s="93">
        <v>101584</v>
      </c>
      <c r="B19" s="76" t="s">
        <v>10</v>
      </c>
      <c r="C19" s="94" t="s">
        <v>37</v>
      </c>
      <c r="D19" s="86" t="s">
        <v>13</v>
      </c>
      <c r="E19" s="87" t="s">
        <v>38</v>
      </c>
      <c r="F19" s="88">
        <v>43191</v>
      </c>
      <c r="G19" s="88">
        <v>43191</v>
      </c>
      <c r="H19" s="89">
        <v>45382</v>
      </c>
      <c r="I19" s="76" t="s">
        <v>47</v>
      </c>
      <c r="J19" s="90">
        <v>45200</v>
      </c>
      <c r="K19" s="33"/>
      <c r="L19" s="33"/>
      <c r="M19" s="92">
        <v>2</v>
      </c>
      <c r="N19" s="34"/>
      <c r="O19" s="27"/>
    </row>
    <row r="20" spans="1:15" s="28" customFormat="1" ht="25.5" customHeight="1" x14ac:dyDescent="0.35">
      <c r="A20" s="93">
        <v>102653</v>
      </c>
      <c r="B20" s="76" t="s">
        <v>5</v>
      </c>
      <c r="C20" s="94" t="s">
        <v>46</v>
      </c>
      <c r="D20" s="86" t="s">
        <v>13</v>
      </c>
      <c r="E20" s="87" t="s">
        <v>44</v>
      </c>
      <c r="F20" s="88">
        <v>44348</v>
      </c>
      <c r="G20" s="88">
        <v>44348</v>
      </c>
      <c r="H20" s="89">
        <v>46173</v>
      </c>
      <c r="I20" s="76" t="s">
        <v>47</v>
      </c>
      <c r="J20" s="90">
        <v>45931</v>
      </c>
      <c r="K20" s="83"/>
      <c r="L20" s="83"/>
      <c r="M20" s="92">
        <v>2</v>
      </c>
      <c r="N20" s="82"/>
      <c r="O20" s="27"/>
    </row>
  </sheetData>
  <sortState xmlns:xlrd2="http://schemas.microsoft.com/office/spreadsheetml/2017/richdata2" ref="A8:N20">
    <sortCondition ref="C8:C20"/>
  </sortState>
  <mergeCells count="2">
    <mergeCell ref="A6:A7"/>
    <mergeCell ref="A1:J1"/>
  </mergeCells>
  <conditionalFormatting sqref="B8:I20 N8:N20 A20">
    <cfRule type="expression" dxfId="14" priority="16" stopIfTrue="1">
      <formula>#REF!=1</formula>
    </cfRule>
    <cfRule type="expression" dxfId="13" priority="17" stopIfTrue="1">
      <formula>#REF!=1</formula>
    </cfRule>
    <cfRule type="expression" dxfId="12" priority="18" stopIfTrue="1">
      <formula>ISTEXT(#REF!)</formula>
    </cfRule>
  </conditionalFormatting>
  <conditionalFormatting sqref="J8:J20">
    <cfRule type="expression" dxfId="11" priority="1" stopIfTrue="1">
      <formula>#REF!=1</formula>
    </cfRule>
    <cfRule type="expression" dxfId="10" priority="2" stopIfTrue="1">
      <formula>#REF!=1</formula>
    </cfRule>
    <cfRule type="expression" dxfId="9" priority="3" stopIfTrue="1">
      <formula>ISTEXT(#REF!)</formula>
    </cfRule>
  </conditionalFormatting>
  <conditionalFormatting sqref="J5:L5 A6">
    <cfRule type="expression" dxfId="8" priority="25" stopIfTrue="1">
      <formula>#REF!=1</formula>
    </cfRule>
    <cfRule type="expression" dxfId="7" priority="26" stopIfTrue="1">
      <formula>#REF!=1</formula>
    </cfRule>
    <cfRule type="expression" dxfId="6" priority="27" stopIfTrue="1">
      <formula>ISNUMBER(#REF!)</formula>
    </cfRule>
  </conditionalFormatting>
  <conditionalFormatting sqref="K8:L13">
    <cfRule type="expression" dxfId="5" priority="22" stopIfTrue="1">
      <formula>#REF!=1</formula>
    </cfRule>
    <cfRule type="expression" dxfId="4" priority="23" stopIfTrue="1">
      <formula>#REF!=1</formula>
    </cfRule>
    <cfRule type="expression" dxfId="3" priority="24" stopIfTrue="1">
      <formula>ISTEXT(#REF!)</formula>
    </cfRule>
  </conditionalFormatting>
  <conditionalFormatting sqref="M8:M13">
    <cfRule type="expression" dxfId="2" priority="19" stopIfTrue="1">
      <formula>#REF!=1</formula>
    </cfRule>
    <cfRule type="expression" dxfId="1" priority="20" stopIfTrue="1">
      <formula>#REF!=1</formula>
    </cfRule>
    <cfRule type="expression" dxfId="0" priority="21" stopIfTrue="1">
      <formula>ISTEXT(#REF!)</formula>
    </cfRule>
  </conditionalFormatting>
  <dataValidations count="1">
    <dataValidation type="textLength" operator="lessThanOrEqual" showInputMessage="1" showErrorMessage="1" errorTitle="Length Exceeded" error="This value must be less than or equal to 255 characters long." promptTitle="Text (required)" prompt="Maximum Length: 255 characters." sqref="A8:A19" xr:uid="{00000000-0002-0000-0000-000000000000}">
      <formula1>255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DEA05D1E273D478034D116037756FD" ma:contentTypeVersion="15" ma:contentTypeDescription="Create a new document." ma:contentTypeScope="" ma:versionID="724c379a6d86b937ed4f9a625b73cdbb">
  <xsd:schema xmlns:xsd="http://www.w3.org/2001/XMLSchema" xmlns:xs="http://www.w3.org/2001/XMLSchema" xmlns:p="http://schemas.microsoft.com/office/2006/metadata/properties" xmlns:ns2="6e247f4d-99f5-45d7-a834-6587bafc2dfb" xmlns:ns3="a7894265-fe27-41ef-bfd4-6c2ef8c61a18" targetNamespace="http://schemas.microsoft.com/office/2006/metadata/properties" ma:root="true" ma:fieldsID="194419bccbd272091b82e8d6eab366c5" ns2:_="" ns3:_="">
    <xsd:import namespace="6e247f4d-99f5-45d7-a834-6587bafc2dfb"/>
    <xsd:import namespace="a7894265-fe27-41ef-bfd4-6c2ef8c61a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247f4d-99f5-45d7-a834-6587bafc2d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894265-fe27-41ef-bfd4-6c2ef8c61a1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7DEF63-64E8-429A-8AD1-52B0A7AD92F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FDECA6C-5E75-4E88-8771-5E35283476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247f4d-99f5-45d7-a834-6587bafc2dfb"/>
    <ds:schemaRef ds:uri="a7894265-fe27-41ef-bfd4-6c2ef8c61a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D24ABD-A79C-4154-84C9-9A9A35547F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Windsor_CRM 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HMP</dc:creator>
  <cp:lastModifiedBy>Jessica Lukas</cp:lastModifiedBy>
  <cp:lastPrinted>2019-01-17T12:10:21Z</cp:lastPrinted>
  <dcterms:created xsi:type="dcterms:W3CDTF">2002-06-21T17:52:54Z</dcterms:created>
  <dcterms:modified xsi:type="dcterms:W3CDTF">2024-11-20T18:34:47Z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0x0101005BDEA05D1E273D478034D116037756FD</vt:lpwstr>
  </property>
</Properties>
</file>